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xr:revisionPtr revIDLastSave="0" documentId="8_{F89A295B-CD6B-4913-8A63-881DB71EAECC}" xr6:coauthVersionLast="47" xr6:coauthVersionMax="47" xr10:uidLastSave="{00000000-0000-0000-0000-000000000000}"/>
  <bookViews>
    <workbookView xWindow="5640" yWindow="330" windowWidth="19575" windowHeight="13785" xr2:uid="{E2317615-14AF-4364-AF15-962DA61A2BC4}"/>
  </bookViews>
  <sheets>
    <sheet name="Graph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17" i="3" l="1"/>
  <c r="M17" i="3" s="1"/>
  <c r="I17" i="3"/>
  <c r="C17" i="3"/>
  <c r="L15" i="3"/>
  <c r="M15" i="3" s="1"/>
  <c r="I15" i="3"/>
  <c r="C15" i="3"/>
  <c r="L13" i="3"/>
  <c r="M13" i="3" s="1"/>
  <c r="I13" i="3"/>
  <c r="C13" i="3"/>
  <c r="M11" i="3"/>
  <c r="L11" i="3"/>
  <c r="I11" i="3"/>
  <c r="C11" i="3"/>
  <c r="M20" i="3" l="1"/>
  <c r="M21" i="3"/>
</calcChain>
</file>

<file path=xl/sharedStrings.xml><?xml version="1.0" encoding="utf-8"?>
<sst xmlns="http://schemas.openxmlformats.org/spreadsheetml/2006/main" count="22" uniqueCount="21">
  <si>
    <t>No</t>
    <phoneticPr fontId="2" type="noConversion"/>
  </si>
  <si>
    <t>실험광원</t>
    <phoneticPr fontId="2" type="noConversion"/>
  </si>
  <si>
    <r>
      <t xml:space="preserve">파장 </t>
    </r>
    <r>
      <rPr>
        <b/>
        <i/>
        <sz val="10"/>
        <color theme="1"/>
        <rFont val="Cambria"/>
        <family val="1"/>
      </rPr>
      <t>λ</t>
    </r>
    <r>
      <rPr>
        <sz val="10"/>
        <color theme="1"/>
        <rFont val="맑은 고딕"/>
        <family val="2"/>
        <charset val="129"/>
        <scheme val="minor"/>
      </rPr>
      <t xml:space="preserve">
(nm)</t>
    </r>
    <phoneticPr fontId="2" type="noConversion"/>
  </si>
  <si>
    <r>
      <t xml:space="preserve">진동수 </t>
    </r>
    <r>
      <rPr>
        <b/>
        <i/>
        <sz val="10"/>
        <color theme="1"/>
        <rFont val="맑은 고딕"/>
        <family val="1"/>
        <charset val="129"/>
      </rPr>
      <t>f</t>
    </r>
    <r>
      <rPr>
        <sz val="10"/>
        <color theme="1"/>
        <rFont val="맑은 고딕"/>
        <family val="2"/>
        <charset val="129"/>
        <scheme val="minor"/>
      </rPr>
      <t xml:space="preserve">
(×10</t>
    </r>
    <r>
      <rPr>
        <vertAlign val="superscript"/>
        <sz val="10"/>
        <color theme="1"/>
        <rFont val="맑은 고딕"/>
        <family val="3"/>
        <charset val="129"/>
        <scheme val="minor"/>
      </rPr>
      <t xml:space="preserve">14 </t>
    </r>
    <r>
      <rPr>
        <sz val="10"/>
        <color theme="1"/>
        <rFont val="맑은 고딕"/>
        <family val="2"/>
        <charset val="129"/>
        <scheme val="minor"/>
      </rPr>
      <t>Hz)</t>
    </r>
    <phoneticPr fontId="2" type="noConversion"/>
  </si>
  <si>
    <r>
      <rPr>
        <b/>
        <sz val="10"/>
        <color theme="1"/>
        <rFont val="Cambria"/>
        <family val="1"/>
      </rPr>
      <t>Δ</t>
    </r>
    <r>
      <rPr>
        <b/>
        <i/>
        <sz val="10"/>
        <color theme="1"/>
        <rFont val="Cambria"/>
        <family val="1"/>
      </rPr>
      <t xml:space="preserve"> f</t>
    </r>
    <r>
      <rPr>
        <sz val="10"/>
        <color theme="1"/>
        <rFont val="맑은 고딕"/>
        <family val="2"/>
        <charset val="129"/>
        <scheme val="minor"/>
      </rPr>
      <t xml:space="preserve">
</t>
    </r>
    <r>
      <rPr>
        <sz val="10"/>
        <color theme="1"/>
        <rFont val="Calibri"/>
        <family val="2"/>
      </rPr>
      <t>(×10</t>
    </r>
    <r>
      <rPr>
        <vertAlign val="superscript"/>
        <sz val="10"/>
        <color theme="1"/>
        <rFont val="Calibri"/>
        <family val="2"/>
      </rPr>
      <t>14</t>
    </r>
    <r>
      <rPr>
        <sz val="10"/>
        <color theme="1"/>
        <rFont val="Calibri"/>
        <family val="2"/>
      </rPr>
      <t xml:space="preserve"> Hz)</t>
    </r>
    <phoneticPr fontId="2" type="noConversion"/>
  </si>
  <si>
    <t>Red</t>
  </si>
  <si>
    <t>Yellow</t>
    <phoneticPr fontId="2" type="noConversion"/>
  </si>
  <si>
    <t>Green</t>
  </si>
  <si>
    <t>Blue</t>
  </si>
  <si>
    <t>Dark Blue</t>
  </si>
  <si>
    <t>평균</t>
    <phoneticPr fontId="2" type="noConversion"/>
  </si>
  <si>
    <t>e</t>
    <phoneticPr fontId="2" type="noConversion"/>
  </si>
  <si>
    <t>h</t>
    <phoneticPr fontId="2" type="noConversion"/>
  </si>
  <si>
    <t>표준편차</t>
    <phoneticPr fontId="2" type="noConversion"/>
  </si>
  <si>
    <r>
      <rPr>
        <i/>
        <sz val="10"/>
        <color theme="1"/>
        <rFont val="Times New Roman"/>
        <family val="1"/>
      </rPr>
      <t>h</t>
    </r>
    <r>
      <rPr>
        <sz val="10"/>
        <color theme="1"/>
        <rFont val="Times New Roman"/>
        <family val="1"/>
      </rPr>
      <t>×10</t>
    </r>
    <r>
      <rPr>
        <vertAlign val="superscript"/>
        <sz val="10"/>
        <color theme="1"/>
        <rFont val="Times New Roman"/>
        <family val="1"/>
      </rPr>
      <t>34</t>
    </r>
    <phoneticPr fontId="2" type="noConversion"/>
  </si>
  <si>
    <t>편광 0°</t>
    <phoneticPr fontId="2" type="noConversion"/>
  </si>
  <si>
    <t>이론값</t>
    <phoneticPr fontId="2" type="noConversion"/>
  </si>
  <si>
    <t xml:space="preserve">측정값 </t>
    <phoneticPr fontId="2" type="noConversion"/>
  </si>
  <si>
    <t xml:space="preserve">전압 차 </t>
    <phoneticPr fontId="2" type="noConversion"/>
  </si>
  <si>
    <t xml:space="preserve">           저지전압</t>
    <phoneticPr fontId="2" type="noConversion"/>
  </si>
  <si>
    <r>
      <t xml:space="preserve">  플랑크 상수 </t>
    </r>
    <r>
      <rPr>
        <i/>
        <sz val="10"/>
        <color theme="1"/>
        <rFont val="Times New Roman"/>
        <family val="1"/>
      </rPr>
      <t xml:space="preserve">h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</si>
</sst>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E+00"/>
    <numFmt numFmtId="177" formatCode="0.0000"/>
    <numFmt numFmtId="178" formatCode="0.000_ "/>
    <numFmt numFmtId="179" formatCode="0.00000"/>
    <numFmt numFmtId="180" formatCode="0.000"/>
    <numFmt numFmtId="181" formatCode="0.000_);[Red]\(0.000\)"/>
  </numFmts>
  <fonts count="1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i/>
      <sz val="10"/>
      <color theme="1"/>
      <name val="Cambria"/>
      <family val="1"/>
    </font>
    <font>
      <b/>
      <i/>
      <sz val="10"/>
      <color theme="1"/>
      <name val="맑은 고딕"/>
      <family val="1"/>
      <charset val="129"/>
    </font>
    <font>
      <vertAlign val="superscript"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1"/>
      <charset val="161"/>
      <scheme val="minor"/>
    </font>
    <font>
      <b/>
      <sz val="10"/>
      <color theme="1"/>
      <name val="Cambria"/>
      <family val="1"/>
    </font>
    <font>
      <sz val="10"/>
      <color theme="1"/>
      <name val="Calibri"/>
      <family val="2"/>
    </font>
    <font>
      <vertAlign val="superscript"/>
      <sz val="10"/>
      <color theme="1"/>
      <name val="Calibri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1" xfId="0" applyFont="1" applyFill="1" applyBorder="1">
      <alignment vertical="center"/>
    </xf>
    <xf numFmtId="0" fontId="10" fillId="0" borderId="0" xfId="0" applyFont="1">
      <alignment vertical="center"/>
    </xf>
    <xf numFmtId="176" fontId="1" fillId="0" borderId="0" xfId="0" applyNumberFormat="1" applyFont="1">
      <alignment vertical="center"/>
    </xf>
    <xf numFmtId="177" fontId="1" fillId="0" borderId="0" xfId="0" applyNumberFormat="1" applyFont="1">
      <alignment vertical="center"/>
    </xf>
    <xf numFmtId="11" fontId="1" fillId="0" borderId="0" xfId="0" applyNumberFormat="1" applyFont="1">
      <alignment vertical="center"/>
    </xf>
    <xf numFmtId="0" fontId="12" fillId="0" borderId="0" xfId="0" applyFont="1" applyAlignment="1">
      <alignment horizontal="center" vertical="center"/>
    </xf>
    <xf numFmtId="178" fontId="1" fillId="0" borderId="0" xfId="0" applyNumberFormat="1" applyFont="1">
      <alignment vertical="center"/>
    </xf>
    <xf numFmtId="179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181" fontId="1" fillId="2" borderId="1" xfId="0" applyNumberFormat="1" applyFont="1" applyFill="1" applyBorder="1">
      <alignment vertical="center"/>
    </xf>
    <xf numFmtId="181" fontId="1" fillId="0" borderId="1" xfId="0" applyNumberFormat="1" applyFont="1" applyBorder="1" applyAlignment="1">
      <alignment horizontal="center" vertical="center"/>
    </xf>
    <xf numFmtId="180" fontId="1" fillId="0" borderId="0" xfId="0" applyNumberFormat="1" applyFo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2" xfId="0" applyFont="1" applyFill="1" applyBorder="1">
      <alignment vertical="center"/>
    </xf>
    <xf numFmtId="0" fontId="1" fillId="2" borderId="6" xfId="0" applyFont="1" applyFill="1" applyBorder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11" fontId="1" fillId="4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2" fontId="1" fillId="4" borderId="2" xfId="0" applyNumberFormat="1" applyFont="1" applyFill="1" applyBorder="1" applyAlignment="1">
      <alignment horizontal="center" vertical="center"/>
    </xf>
    <xf numFmtId="2" fontId="1" fillId="4" borderId="6" xfId="0" applyNumberFormat="1" applyFont="1" applyFill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2" fontId="1" fillId="5" borderId="2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81" fontId="1" fillId="0" borderId="2" xfId="0" applyNumberFormat="1" applyFont="1" applyBorder="1" applyAlignment="1">
      <alignment horizontal="center" vertical="center"/>
    </xf>
    <xf numFmtId="181" fontId="1" fillId="0" borderId="6" xfId="0" applyNumberFormat="1" applyFont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/>
    </xf>
    <xf numFmtId="2" fontId="1" fillId="3" borderId="6" xfId="0" applyNumberFormat="1" applyFont="1" applyFill="1" applyBorder="1" applyAlignment="1">
      <alignment horizontal="center" vertical="center"/>
    </xf>
    <xf numFmtId="181" fontId="1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4076609988965"/>
          <c:y val="7.2988875857622537E-2"/>
          <c:w val="0.74392605272167067"/>
          <c:h val="0.6944342850167517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1"/>
              </a:solidFill>
              <a:ln w="3175">
                <a:solidFill>
                  <a:schemeClr val="accent1"/>
                </a:solidFill>
              </a:ln>
              <a:effectLst/>
            </c:spPr>
          </c:marker>
          <c:trendline>
            <c:spPr>
              <a:ln w="25400" cap="rnd">
                <a:solidFill>
                  <a:schemeClr val="accent1"/>
                </a:solidFill>
                <a:prstDash val="solid"/>
              </a:ln>
              <a:effectLst/>
            </c:spPr>
            <c:trendlineType val="linear"/>
            <c:forward val="1"/>
            <c:dispRSqr val="0"/>
            <c:dispEq val="1"/>
            <c:trendlineLbl>
              <c:layout>
                <c:manualLayout>
                  <c:x val="-0.13091915581237124"/>
                  <c:y val="-7.1453885673042278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xVal>
            <c:numRef>
              <c:f>Graph!$H$10:$H$19</c:f>
              <c:numCache>
                <c:formatCode>0.00</c:formatCode>
                <c:ptCount val="10"/>
              </c:numCache>
            </c:numRef>
          </c:xVal>
          <c:yVal>
            <c:numRef>
              <c:f>Graph!$J$10:$J$19</c:f>
              <c:numCache>
                <c:formatCode>0.00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64C-4E14-9CF5-22B70B6036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5748608"/>
        <c:axId val="619382512"/>
      </c:scatterChart>
      <c:valAx>
        <c:axId val="495748608"/>
        <c:scaling>
          <c:orientation val="minMax"/>
          <c:max val="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진동수 </a:t>
                </a:r>
                <a:r>
                  <a:rPr lang="en-US" altLang="ko-KR"/>
                  <a:t>f</a:t>
                </a:r>
                <a:r>
                  <a:rPr lang="en-US" altLang="ko-KR" baseline="0"/>
                  <a:t> (×10</a:t>
                </a:r>
                <a:r>
                  <a:rPr lang="en-US" altLang="ko-KR" baseline="30000"/>
                  <a:t>14</a:t>
                </a:r>
                <a:r>
                  <a:rPr lang="en-US" altLang="ko-KR" baseline="0"/>
                  <a:t> Hz)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6557192590577049"/>
              <c:y val="0.887546137657327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 altLang="en-US"/>
            </a:p>
          </c:txPr>
        </c:title>
        <c:numFmt formatCode="0.00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19382512"/>
        <c:crossesAt val="0"/>
        <c:crossBetween val="midCat"/>
      </c:valAx>
      <c:valAx>
        <c:axId val="619382512"/>
        <c:scaling>
          <c:orientation val="minMax"/>
          <c:max val="1.5"/>
          <c:min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저지전압</a:t>
                </a:r>
                <a:r>
                  <a:rPr lang="en-US" altLang="ko-KR"/>
                  <a:t>(V)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5458937198067632E-2"/>
              <c:y val="0.1913425925925925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 altLang="en-US"/>
            </a:p>
          </c:txPr>
        </c:title>
        <c:numFmt formatCode="0.00_ " sourceLinked="0"/>
        <c:majorTickMark val="in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5748608"/>
        <c:crosses val="autoZero"/>
        <c:crossBetween val="midCat"/>
        <c:majorUnit val="0.5"/>
        <c:min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1647</xdr:rowOff>
    </xdr:from>
    <xdr:to>
      <xdr:col>7</xdr:col>
      <xdr:colOff>246290</xdr:colOff>
      <xdr:row>32</xdr:row>
      <xdr:rowOff>9719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F028B922-2498-4F30-944C-75E55F9E39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12</xdr:col>
      <xdr:colOff>68036</xdr:colOff>
      <xdr:row>8</xdr:row>
      <xdr:rowOff>14190</xdr:rowOff>
    </xdr:from>
    <xdr:ext cx="926407" cy="175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64580701-77C2-48FF-8E51-5A8998DB1C64}"/>
                </a:ext>
              </a:extLst>
            </xdr:cNvPr>
            <xdr:cNvSpPr txBox="1"/>
          </xdr:nvSpPr>
          <xdr:spPr>
            <a:xfrm>
              <a:off x="7240944" y="1724802"/>
              <a:ext cx="926407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>
                    <m:r>
                      <a:rPr lang="en-US" altLang="ko-K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(</m:t>
                    </m:r>
                    <m:r>
                      <a:rPr lang="en-US" altLang="ko-KR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r>
                      <a:rPr lang="en-US" altLang="ko-K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sSup>
                      <m:sSupPr>
                        <m:ctrlPr>
                          <a:rPr lang="en-US" altLang="ko-KR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altLang="ko-KR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lang="en-US" altLang="ko-KR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−34</m:t>
                        </m:r>
                      </m:sup>
                    </m:sSup>
                    <m:r>
                      <a:rPr lang="en-US" altLang="ko-K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a:rPr lang="en-US" altLang="ko-K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𝐽</m:t>
                    </m:r>
                    <m:r>
                      <a:rPr lang="en-US" altLang="ko-K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∙</m:t>
                    </m:r>
                    <m:r>
                      <a:rPr lang="en-US" altLang="ko-K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𝑠</m:t>
                    </m:r>
                    <m:r>
                      <a:rPr lang="en-US" altLang="ko-K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ko-KR" altLang="en-US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64580701-77C2-48FF-8E51-5A8998DB1C64}"/>
                </a:ext>
              </a:extLst>
            </xdr:cNvPr>
            <xdr:cNvSpPr txBox="1"/>
          </xdr:nvSpPr>
          <xdr:spPr>
            <a:xfrm>
              <a:off x="7240944" y="1724802"/>
              <a:ext cx="926407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altLang="ko-K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altLang="ko-KR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en-US" altLang="ko-K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10^(−34)  𝐽∙𝑠)</a:t>
              </a:r>
              <a:endParaRPr lang="ko-KR" altLang="en-US" sz="1100"/>
            </a:p>
          </xdr:txBody>
        </xdr:sp>
      </mc:Fallback>
    </mc:AlternateContent>
    <xdr:clientData/>
  </xdr:oneCellAnchor>
  <xdr:oneCellAnchor>
    <xdr:from>
      <xdr:col>1</xdr:col>
      <xdr:colOff>46263</xdr:colOff>
      <xdr:row>2</xdr:row>
      <xdr:rowOff>9719</xdr:rowOff>
    </xdr:from>
    <xdr:ext cx="5567364" cy="28815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6A5489E5-4E89-48D4-BCDD-8796B091B9B5}"/>
                </a:ext>
              </a:extLst>
            </xdr:cNvPr>
            <xdr:cNvSpPr txBox="1"/>
          </xdr:nvSpPr>
          <xdr:spPr>
            <a:xfrm>
              <a:off x="162896" y="437372"/>
              <a:ext cx="5567364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altLang="ko-KR" sz="1400" b="0" i="1">
                      <a:latin typeface="Cambria Math" panose="02040503050406030204" pitchFamily="18" charset="0"/>
                    </a:rPr>
                    <m:t>𝐸</m:t>
                  </m:r>
                  <m:r>
                    <a:rPr lang="en-US" altLang="ko-KR" sz="1400" b="0" i="1">
                      <a:latin typeface="Cambria Math" panose="02040503050406030204" pitchFamily="18" charset="0"/>
                    </a:rPr>
                    <m:t>=</m:t>
                  </m:r>
                  <m:r>
                    <a:rPr lang="en-US" altLang="ko-KR" sz="1400" b="0" i="1">
                      <a:latin typeface="Cambria Math" panose="02040503050406030204" pitchFamily="18" charset="0"/>
                    </a:rPr>
                    <m:t>ℎ𝑓</m:t>
                  </m:r>
                  <m:r>
                    <a:rPr lang="en-US" altLang="ko-KR" sz="1400" b="0" i="1">
                      <a:latin typeface="Cambria Math" panose="02040503050406030204" pitchFamily="18" charset="0"/>
                    </a:rPr>
                    <m:t>=</m:t>
                  </m:r>
                  <m:sSub>
                    <m:sSubPr>
                      <m:ctrlPr>
                        <a:rPr lang="en-US" altLang="ko-KR" sz="1400" b="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altLang="ko-KR" sz="1400" b="0" i="1">
                          <a:latin typeface="Cambria Math" panose="02040503050406030204" pitchFamily="18" charset="0"/>
                        </a:rPr>
                        <m:t>𝐾</m:t>
                      </m:r>
                    </m:e>
                    <m:sub>
                      <m:r>
                        <a:rPr lang="en-US" altLang="ko-KR" sz="1400" b="0" i="1">
                          <a:latin typeface="Cambria Math" panose="02040503050406030204" pitchFamily="18" charset="0"/>
                        </a:rPr>
                        <m:t>𝑚𝑎𝑥</m:t>
                      </m:r>
                    </m:sub>
                  </m:sSub>
                  <m:r>
                    <a:rPr lang="en-US" altLang="ko-KR" sz="1400" b="0" i="1">
                      <a:latin typeface="Cambria Math" panose="02040503050406030204" pitchFamily="18" charset="0"/>
                    </a:rPr>
                    <m:t>+ </m:t>
                  </m:r>
                  <m:sSub>
                    <m:sSubPr>
                      <m:ctrlPr>
                        <a:rPr lang="en-US" altLang="ko-KR" sz="1400" b="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altLang="ko-KR" sz="1400" b="0" i="1">
                          <a:latin typeface="Cambria Math" panose="02040503050406030204" pitchFamily="18" charset="0"/>
                        </a:rPr>
                        <m:t>𝑊</m:t>
                      </m:r>
                    </m:e>
                    <m:sub>
                      <m:r>
                        <a:rPr lang="en-US" altLang="ko-KR" sz="1400" b="0" i="1">
                          <a:latin typeface="Cambria Math" panose="02040503050406030204" pitchFamily="18" charset="0"/>
                        </a:rPr>
                        <m:t>0</m:t>
                      </m:r>
                    </m:sub>
                  </m:sSub>
                  <m:r>
                    <a:rPr lang="en-US" altLang="ko-KR" sz="1400" b="0" i="1">
                      <a:latin typeface="Cambria Math" panose="02040503050406030204" pitchFamily="18" charset="0"/>
                    </a:rPr>
                    <m:t>=</m:t>
                  </m:r>
                  <m:r>
                    <a:rPr lang="en-US" altLang="ko-KR" sz="1400" b="0" i="1">
                      <a:latin typeface="Cambria Math" panose="02040503050406030204" pitchFamily="18" charset="0"/>
                    </a:rPr>
                    <m:t>𝑒</m:t>
                  </m:r>
                  <m:sSub>
                    <m:sSubPr>
                      <m:ctrlPr>
                        <a:rPr lang="en-US" altLang="ko-KR" sz="1400" b="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altLang="ko-KR" sz="1400" b="0" i="1">
                          <a:latin typeface="Cambria Math" panose="02040503050406030204" pitchFamily="18" charset="0"/>
                        </a:rPr>
                        <m:t>𝑉</m:t>
                      </m:r>
                    </m:e>
                    <m:sub>
                      <m:r>
                        <a:rPr lang="en-US" altLang="ko-KR" sz="1400" b="0" i="1">
                          <a:latin typeface="Cambria Math" panose="02040503050406030204" pitchFamily="18" charset="0"/>
                        </a:rPr>
                        <m:t>𝑠</m:t>
                      </m:r>
                    </m:sub>
                  </m:sSub>
                  <m:r>
                    <a:rPr lang="en-US" altLang="ko-KR" sz="1400" b="0" i="1">
                      <a:latin typeface="Cambria Math" panose="02040503050406030204" pitchFamily="18" charset="0"/>
                    </a:rPr>
                    <m:t>+ </m:t>
                  </m:r>
                  <m:sSub>
                    <m:sSubPr>
                      <m:ctrlPr>
                        <a:rPr lang="en-US" altLang="ko-KR" sz="1400" b="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altLang="ko-KR" sz="1400" b="0" i="1">
                          <a:latin typeface="Cambria Math" panose="02040503050406030204" pitchFamily="18" charset="0"/>
                        </a:rPr>
                        <m:t>𝑊</m:t>
                      </m:r>
                    </m:e>
                    <m:sub>
                      <m:r>
                        <a:rPr lang="en-US" altLang="ko-KR" sz="1400" b="0" i="1">
                          <a:latin typeface="Cambria Math" panose="02040503050406030204" pitchFamily="18" charset="0"/>
                        </a:rPr>
                        <m:t>0</m:t>
                      </m:r>
                    </m:sub>
                  </m:sSub>
                  <m:r>
                    <a:rPr lang="en-US" altLang="ko-KR" sz="1400" b="0" i="1">
                      <a:latin typeface="Cambria Math" panose="02040503050406030204" pitchFamily="18" charset="0"/>
                    </a:rPr>
                    <m:t> (</m:t>
                  </m:r>
                  <m:r>
                    <a:rPr lang="en-US" altLang="ko-KR" sz="1400" b="0" i="1">
                      <a:latin typeface="Cambria Math" panose="02040503050406030204" pitchFamily="18" charset="0"/>
                    </a:rPr>
                    <m:t>𝑓</m:t>
                  </m:r>
                  <m:r>
                    <a:rPr lang="en-US" altLang="ko-KR" sz="1400" b="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n-US" altLang="ko-KR" sz="14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US" altLang="ko-KR" sz="1400" b="0" i="1">
                          <a:latin typeface="Cambria Math" panose="02040503050406030204" pitchFamily="18" charset="0"/>
                        </a:rPr>
                        <m:t>𝑐</m:t>
                      </m:r>
                    </m:num>
                    <m:den>
                      <m:r>
                        <a:rPr lang="en-US" altLang="ko-KR" sz="14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𝜆</m:t>
                      </m:r>
                    </m:den>
                  </m:f>
                  <m:r>
                    <a:rPr lang="en-US" altLang="ko-KR" sz="1400" b="0" i="1">
                      <a:latin typeface="Cambria Math" panose="02040503050406030204" pitchFamily="18" charset="0"/>
                    </a:rPr>
                    <m:t> ,  </m:t>
                  </m:r>
                  <m:r>
                    <a:rPr lang="en-US" altLang="ko-KR" sz="1400" b="0" i="1">
                      <a:latin typeface="Cambria Math" panose="02040503050406030204" pitchFamily="18" charset="0"/>
                    </a:rPr>
                    <m:t>𝑐</m:t>
                  </m:r>
                  <m:r>
                    <a:rPr lang="en-US" altLang="ko-KR" sz="1400" b="0" i="1">
                      <a:latin typeface="Cambria Math" panose="02040503050406030204" pitchFamily="18" charset="0"/>
                    </a:rPr>
                    <m:t>=2.99792458×</m:t>
                  </m:r>
                  <m:sSup>
                    <m:sSupPr>
                      <m:ctrlPr>
                        <a:rPr lang="en-US" altLang="ko-KR" sz="14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pPr>
                    <m:e>
                      <m:r>
                        <a:rPr lang="en-US" altLang="ko-KR" sz="14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10</m:t>
                      </m:r>
                    </m:e>
                    <m:sup>
                      <m:r>
                        <a:rPr lang="en-US" altLang="ko-KR" sz="14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8</m:t>
                      </m:r>
                    </m:sup>
                  </m:sSup>
                  <m:f>
                    <m:fPr>
                      <m:type m:val="lin"/>
                      <m:ctrlPr>
                        <a:rPr lang="en-US" altLang="ko-KR" sz="14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fPr>
                    <m:num>
                      <m:r>
                        <a:rPr lang="en-US" altLang="ko-KR" sz="14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𝑚</m:t>
                      </m:r>
                    </m:num>
                    <m:den>
                      <m:r>
                        <a:rPr lang="en-US" altLang="ko-KR" sz="14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𝑠</m:t>
                      </m:r>
                    </m:den>
                  </m:f>
                  <m:r>
                    <a:rPr lang="en-US" altLang="ko-KR" sz="14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)</m:t>
                  </m:r>
                </m:oMath>
              </a14:m>
              <a:r>
                <a:rPr lang="ko-KR" altLang="en-US" sz="1400"/>
                <a:t> </a:t>
              </a:r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6A5489E5-4E89-48D4-BCDD-8796B091B9B5}"/>
                </a:ext>
              </a:extLst>
            </xdr:cNvPr>
            <xdr:cNvSpPr txBox="1"/>
          </xdr:nvSpPr>
          <xdr:spPr>
            <a:xfrm>
              <a:off x="162896" y="437372"/>
              <a:ext cx="5567364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US" altLang="ko-KR" sz="1400" b="0" i="0">
                  <a:latin typeface="Cambria Math" panose="02040503050406030204" pitchFamily="18" charset="0"/>
                </a:rPr>
                <a:t>𝐸=ℎ𝑓=𝐾_𝑚𝑎𝑥+ 𝑊_0=𝑒𝑉_𝑠+ 𝑊_0  (𝑓=𝑐/</a:t>
              </a:r>
              <a:r>
                <a:rPr lang="en-US" altLang="ko-KR" sz="14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𝜆</a:t>
              </a:r>
              <a:r>
                <a:rPr lang="en-US" altLang="ko-K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</a:t>
              </a:r>
              <a:r>
                <a:rPr lang="en-US" altLang="ko-KR" sz="1400" b="0" i="0">
                  <a:latin typeface="Cambria Math" panose="02040503050406030204" pitchFamily="18" charset="0"/>
                </a:rPr>
                <a:t> ,  𝑐=2.99792458×</a:t>
              </a:r>
              <a:r>
                <a:rPr lang="en-US" altLang="ko-KR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10^8  𝑚∕𝑠)</a:t>
              </a:r>
              <a:r>
                <a:rPr lang="ko-KR" altLang="en-US" sz="1400"/>
                <a:t> </a:t>
              </a:r>
            </a:p>
          </xdr:txBody>
        </xdr:sp>
      </mc:Fallback>
    </mc:AlternateContent>
    <xdr:clientData/>
  </xdr:oneCellAnchor>
  <xdr:oneCellAnchor>
    <xdr:from>
      <xdr:col>0</xdr:col>
      <xdr:colOff>58317</xdr:colOff>
      <xdr:row>3</xdr:row>
      <xdr:rowOff>166008</xdr:rowOff>
    </xdr:from>
    <xdr:ext cx="2605088" cy="36671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82B78D44-89D7-4249-B68F-D9CB867943F8}"/>
                </a:ext>
              </a:extLst>
            </xdr:cNvPr>
            <xdr:cNvSpPr txBox="1"/>
          </xdr:nvSpPr>
          <xdr:spPr>
            <a:xfrm>
              <a:off x="58317" y="807488"/>
              <a:ext cx="2605088" cy="3667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n-US" altLang="ko-KR" sz="1400" b="0" i="1">
                      <a:latin typeface="Cambria Math" panose="02040503050406030204" pitchFamily="18" charset="0"/>
                    </a:rPr>
                    <m:t>𝑒</m:t>
                  </m:r>
                  <m:sSub>
                    <m:sSubPr>
                      <m:ctrlPr>
                        <a:rPr lang="en-US" altLang="ko-KR" sz="1400" b="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altLang="ko-KR" sz="1400" b="0" i="1">
                          <a:latin typeface="Cambria Math" panose="02040503050406030204" pitchFamily="18" charset="0"/>
                        </a:rPr>
                        <m:t>𝑉</m:t>
                      </m:r>
                    </m:e>
                    <m:sub>
                      <m:r>
                        <a:rPr lang="en-US" altLang="ko-KR" sz="1400" b="0" i="1">
                          <a:latin typeface="Cambria Math" panose="02040503050406030204" pitchFamily="18" charset="0"/>
                        </a:rPr>
                        <m:t>𝑠</m:t>
                      </m:r>
                    </m:sub>
                  </m:sSub>
                  <m:r>
                    <a:rPr lang="en-US" altLang="ko-KR" sz="1400" b="0" i="1">
                      <a:latin typeface="Cambria Math" panose="02040503050406030204" pitchFamily="18" charset="0"/>
                    </a:rPr>
                    <m:t>=</m:t>
                  </m:r>
                  <m:r>
                    <a:rPr lang="en-US" altLang="ko-KR" sz="14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ℎ𝑓</m:t>
                  </m:r>
                  <m:r>
                    <a:rPr lang="en-US" altLang="ko-KR" sz="14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− </m:t>
                  </m:r>
                  <m:sSub>
                    <m:sSubPr>
                      <m:ctrlPr>
                        <a:rPr lang="en-US" altLang="ko-KR" sz="1400" b="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altLang="ko-KR" sz="1400" b="0" i="1">
                          <a:latin typeface="Cambria Math" panose="02040503050406030204" pitchFamily="18" charset="0"/>
                        </a:rPr>
                        <m:t>𝑊</m:t>
                      </m:r>
                    </m:e>
                    <m:sub>
                      <m:r>
                        <a:rPr lang="en-US" altLang="ko-KR" sz="1400" b="0" i="1">
                          <a:latin typeface="Cambria Math" panose="02040503050406030204" pitchFamily="18" charset="0"/>
                        </a:rPr>
                        <m:t>0</m:t>
                      </m:r>
                    </m:sub>
                  </m:sSub>
                  <m:r>
                    <a:rPr lang="en-US" altLang="ko-KR" sz="1400" b="0" i="1">
                      <a:latin typeface="Cambria Math" panose="02040503050406030204" pitchFamily="18" charset="0"/>
                    </a:rPr>
                    <m:t> </m:t>
                  </m:r>
                  <m:r>
                    <a:rPr lang="en-US" altLang="ko-KR" sz="14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→  </m:t>
                  </m:r>
                  <m:sSub>
                    <m:sSubPr>
                      <m:ctrlPr>
                        <a:rPr lang="en-US" altLang="ko-KR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US" altLang="ko-KR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 </m:t>
                      </m:r>
                      <m:r>
                        <a:rPr lang="en-US" altLang="ko-KR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𝑉</m:t>
                      </m:r>
                    </m:e>
                    <m:sub>
                      <m:r>
                        <a:rPr lang="en-US" altLang="ko-KR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𝑠</m:t>
                      </m:r>
                    </m:sub>
                  </m:sSub>
                  <m:r>
                    <a:rPr lang="en-US" altLang="ko-KR" sz="14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=</m:t>
                  </m:r>
                  <m:f>
                    <m:fPr>
                      <m:ctrlPr>
                        <a:rPr lang="en-US" altLang="ko-KR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US" altLang="ko-KR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ℎ</m:t>
                      </m:r>
                    </m:num>
                    <m:den>
                      <m:r>
                        <a:rPr lang="en-US" altLang="ko-KR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𝑒</m:t>
                      </m:r>
                    </m:den>
                  </m:f>
                  <m:r>
                    <a:rPr lang="en-US" altLang="ko-KR" sz="14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𝑓</m:t>
                  </m:r>
                  <m:r>
                    <a:rPr lang="en-US" altLang="ko-KR" sz="14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− </m:t>
                  </m:r>
                  <m:f>
                    <m:fPr>
                      <m:ctrlPr>
                        <a:rPr lang="en-US" altLang="ko-KR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sSub>
                        <m:sSubPr>
                          <m:ctrlPr>
                            <a:rPr lang="en-US" altLang="ko-KR" sz="14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lang="en-US" altLang="ko-KR" sz="14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𝑊</m:t>
                          </m:r>
                        </m:e>
                        <m:sub>
                          <m:r>
                            <a:rPr lang="en-US" altLang="ko-KR" sz="14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0</m:t>
                          </m:r>
                        </m:sub>
                      </m:sSub>
                      <m:r>
                        <a:rPr lang="en-US" altLang="ko-KR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 </m:t>
                      </m:r>
                    </m:num>
                    <m:den>
                      <m:r>
                        <a:rPr lang="en-US" altLang="ko-KR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𝑒</m:t>
                      </m:r>
                    </m:den>
                  </m:f>
                  <m:r>
                    <a:rPr lang="en-US" altLang="ko-KR" sz="14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ko-KR" altLang="en-US" sz="1400"/>
                <a:t> </a:t>
              </a:r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82B78D44-89D7-4249-B68F-D9CB867943F8}"/>
                </a:ext>
              </a:extLst>
            </xdr:cNvPr>
            <xdr:cNvSpPr txBox="1"/>
          </xdr:nvSpPr>
          <xdr:spPr>
            <a:xfrm>
              <a:off x="58317" y="807488"/>
              <a:ext cx="2605088" cy="3667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US" altLang="ko-KR" sz="1400" b="0" i="0">
                  <a:latin typeface="Cambria Math" panose="02040503050406030204" pitchFamily="18" charset="0"/>
                </a:rPr>
                <a:t>𝑒𝑉_𝑠=</a:t>
              </a:r>
              <a:r>
                <a:rPr lang="en-US" altLang="ko-K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ℎ𝑓− </a:t>
              </a:r>
              <a:r>
                <a:rPr lang="en-US" altLang="ko-KR" sz="1400" b="0" i="0">
                  <a:latin typeface="Cambria Math" panose="02040503050406030204" pitchFamily="18" charset="0"/>
                </a:rPr>
                <a:t>𝑊_0  </a:t>
              </a:r>
              <a:r>
                <a:rPr lang="en-US" altLang="ko-KR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→  </a:t>
              </a:r>
              <a:r>
                <a:rPr lang="en-US" altLang="ko-K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〖 𝑉〗_𝑠=ℎ/𝑒 𝑓−  (𝑊_0  )/𝑒 </a:t>
              </a:r>
              <a:r>
                <a:rPr lang="en-US" altLang="ko-KR" sz="1400" b="0" i="0">
                  <a:latin typeface="Cambria Math" panose="02040503050406030204" pitchFamily="18" charset="0"/>
                </a:rPr>
                <a:t> </a:t>
              </a:r>
              <a:r>
                <a:rPr lang="ko-KR" altLang="en-US" sz="1400"/>
                <a:t> </a:t>
              </a:r>
            </a:p>
          </xdr:txBody>
        </xdr:sp>
      </mc:Fallback>
    </mc:AlternateContent>
    <xdr:clientData/>
  </xdr:oneCellAnchor>
  <xdr:oneCellAnchor>
    <xdr:from>
      <xdr:col>10</xdr:col>
      <xdr:colOff>534176</xdr:colOff>
      <xdr:row>6</xdr:row>
      <xdr:rowOff>14191</xdr:rowOff>
    </xdr:from>
    <xdr:ext cx="3940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23E1171D-CE3E-BA79-5317-509D242AD0F8}"/>
                </a:ext>
              </a:extLst>
            </xdr:cNvPr>
            <xdr:cNvSpPr txBox="1"/>
          </xdr:nvSpPr>
          <xdr:spPr>
            <a:xfrm>
              <a:off x="6326931" y="1297150"/>
              <a:ext cx="3940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>
                    <m:sSub>
                      <m:sSubPr>
                        <m:ctrlPr>
                          <a:rPr lang="en-US" altLang="ko-KR" sz="1100" b="0" i="0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n-US" altLang="ko-KR" sz="1100" b="0" i="0">
                            <a:latin typeface="Cambria Math" panose="02040503050406030204" pitchFamily="18" charset="0"/>
                          </a:rPr>
                          <m:t>V</m:t>
                        </m:r>
                      </m:e>
                      <m:sub>
                        <m:r>
                          <m:rPr>
                            <m:sty m:val="p"/>
                          </m:rPr>
                          <a:rPr lang="en-US" altLang="ko-KR" sz="1100" b="0" i="0">
                            <a:latin typeface="Cambria Math" panose="02040503050406030204" pitchFamily="18" charset="0"/>
                          </a:rPr>
                          <m:t>s</m:t>
                        </m:r>
                      </m:sub>
                    </m:sSub>
                    <m:r>
                      <a:rPr lang="en-US" altLang="ko-KR" sz="1100" b="0" i="0">
                        <a:latin typeface="Cambria Math" panose="02040503050406030204" pitchFamily="18" charset="0"/>
                      </a:rPr>
                      <m:t> (</m:t>
                    </m:r>
                    <m:r>
                      <m:rPr>
                        <m:sty m:val="p"/>
                      </m:rPr>
                      <a:rPr lang="en-US" altLang="ko-KR" sz="1100" b="0" i="0">
                        <a:latin typeface="Cambria Math" panose="02040503050406030204" pitchFamily="18" charset="0"/>
                      </a:rPr>
                      <m:t>V</m:t>
                    </m:r>
                    <m:r>
                      <a:rPr lang="en-US" altLang="ko-KR" sz="1100" b="0" i="0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US" altLang="ko-KR" sz="1100" i="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23E1171D-CE3E-BA79-5317-509D242AD0F8}"/>
                </a:ext>
              </a:extLst>
            </xdr:cNvPr>
            <xdr:cNvSpPr txBox="1"/>
          </xdr:nvSpPr>
          <xdr:spPr>
            <a:xfrm>
              <a:off x="6326931" y="1297150"/>
              <a:ext cx="3940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altLang="ko-KR" sz="1100" b="0" i="0">
                  <a:latin typeface="Cambria Math" panose="02040503050406030204" pitchFamily="18" charset="0"/>
                </a:rPr>
                <a:t>V_s  (V)</a:t>
              </a:r>
              <a:endParaRPr lang="en-US" altLang="ko-KR" sz="1100" i="0"/>
            </a:p>
          </xdr:txBody>
        </xdr:sp>
      </mc:Fallback>
    </mc:AlternateContent>
    <xdr:clientData/>
  </xdr:oneCellAnchor>
  <xdr:oneCellAnchor>
    <xdr:from>
      <xdr:col>11</xdr:col>
      <xdr:colOff>223155</xdr:colOff>
      <xdr:row>7</xdr:row>
      <xdr:rowOff>14192</xdr:rowOff>
    </xdr:from>
    <xdr:ext cx="22884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25594359-C02B-4B2C-7366-2956EB66A9C4}"/>
                </a:ext>
              </a:extLst>
            </xdr:cNvPr>
            <xdr:cNvSpPr txBox="1"/>
          </xdr:nvSpPr>
          <xdr:spPr>
            <a:xfrm>
              <a:off x="7269711" y="1724804"/>
              <a:ext cx="2288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>
                    <m:r>
                      <a:rPr lang="ko-KR" altLang="en-US" sz="1100" i="1">
                        <a:latin typeface="Cambria Math" panose="02040503050406030204" pitchFamily="18" charset="0"/>
                      </a:rPr>
                      <m:t>∆</m:t>
                    </m:r>
                    <m:sSub>
                      <m:sSubPr>
                        <m:ctrlPr>
                          <a:rPr lang="en-US" altLang="ko-KR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altLang="ko-KR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US" altLang="ko-KR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sub>
                    </m:sSub>
                  </m:oMath>
                </m:oMathPara>
              </a14:m>
              <a:endParaRPr lang="en-US" altLang="ko-KR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25594359-C02B-4B2C-7366-2956EB66A9C4}"/>
                </a:ext>
              </a:extLst>
            </xdr:cNvPr>
            <xdr:cNvSpPr txBox="1"/>
          </xdr:nvSpPr>
          <xdr:spPr>
            <a:xfrm>
              <a:off x="7269711" y="1724804"/>
              <a:ext cx="2288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ko-KR" altLang="en-US" sz="1100" i="0">
                  <a:latin typeface="Cambria Math" panose="02040503050406030204" pitchFamily="18" charset="0"/>
                </a:rPr>
                <a:t>∆</a:t>
              </a:r>
              <a:r>
                <a:rPr lang="en-US" altLang="ko-KR" sz="1100" b="0" i="0">
                  <a:latin typeface="Cambria Math" panose="02040503050406030204" pitchFamily="18" charset="0"/>
                </a:rPr>
                <a:t>𝑉_𝑠</a:t>
              </a:r>
              <a:endParaRPr lang="en-US" altLang="ko-KR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FC3E0-771A-4444-AA7F-19AAD8D8A742}">
  <dimension ref="B7:AB24"/>
  <sheetViews>
    <sheetView showGridLines="0" tabSelected="1" zoomScale="98" zoomScaleNormal="98" workbookViewId="0">
      <selection activeCell="Q19" sqref="Q19"/>
    </sheetView>
  </sheetViews>
  <sheetFormatPr defaultRowHeight="16.5" x14ac:dyDescent="0.3"/>
  <cols>
    <col min="1" max="1" width="1.5" style="1" customWidth="1"/>
    <col min="2" max="4" width="8.625" style="1" customWidth="1"/>
    <col min="5" max="5" width="3.75" style="1" bestFit="1" customWidth="1"/>
    <col min="6" max="6" width="9.625" style="1" customWidth="1"/>
    <col min="7" max="7" width="9.375" style="1" bestFit="1" customWidth="1"/>
    <col min="8" max="8" width="9.5" style="1" bestFit="1" customWidth="1"/>
    <col min="9" max="9" width="9.125" style="1" bestFit="1" customWidth="1"/>
    <col min="10" max="12" width="9.625" style="1" customWidth="1"/>
    <col min="13" max="13" width="13.875" style="1" bestFit="1" customWidth="1"/>
    <col min="14" max="14" width="9" style="1"/>
    <col min="15" max="17" width="9.375" style="1" bestFit="1" customWidth="1"/>
    <col min="18" max="22" width="9" style="1"/>
    <col min="24" max="24" width="9" style="1"/>
    <col min="25" max="25" width="9.375" style="1" customWidth="1"/>
    <col min="26" max="26" width="9.125" style="1" bestFit="1" customWidth="1"/>
    <col min="27" max="16384" width="9" style="1"/>
  </cols>
  <sheetData>
    <row r="7" spans="2:28" x14ac:dyDescent="0.3">
      <c r="E7" s="32" t="s">
        <v>0</v>
      </c>
      <c r="F7" s="32" t="s">
        <v>1</v>
      </c>
      <c r="G7" s="33" t="s">
        <v>2</v>
      </c>
      <c r="H7" s="33" t="s">
        <v>3</v>
      </c>
      <c r="I7" s="34" t="s">
        <v>4</v>
      </c>
      <c r="J7" s="23" t="s">
        <v>19</v>
      </c>
      <c r="K7" s="24"/>
      <c r="L7" s="25"/>
      <c r="M7" s="21"/>
    </row>
    <row r="8" spans="2:28" x14ac:dyDescent="0.3">
      <c r="E8" s="32"/>
      <c r="F8" s="32"/>
      <c r="G8" s="33"/>
      <c r="H8" s="33"/>
      <c r="I8" s="35"/>
      <c r="J8" s="15" t="s">
        <v>17</v>
      </c>
      <c r="K8" s="26" t="s">
        <v>18</v>
      </c>
      <c r="L8" s="27"/>
      <c r="M8" s="22" t="s">
        <v>20</v>
      </c>
    </row>
    <row r="9" spans="2:28" ht="18" customHeight="1" x14ac:dyDescent="0.3">
      <c r="B9" s="7" t="s">
        <v>12</v>
      </c>
      <c r="C9" s="18" t="s">
        <v>14</v>
      </c>
      <c r="D9" s="7" t="s">
        <v>11</v>
      </c>
      <c r="E9" s="32"/>
      <c r="F9" s="32"/>
      <c r="G9" s="32"/>
      <c r="H9" s="32"/>
      <c r="I9" s="36"/>
      <c r="J9" s="10" t="s">
        <v>15</v>
      </c>
      <c r="K9" s="20" t="s">
        <v>16</v>
      </c>
      <c r="L9" s="10" t="s">
        <v>15</v>
      </c>
      <c r="M9" s="14"/>
    </row>
    <row r="10" spans="2:28" x14ac:dyDescent="0.3">
      <c r="C10" s="19"/>
      <c r="E10" s="40">
        <v>1</v>
      </c>
      <c r="F10" s="40" t="s">
        <v>5</v>
      </c>
      <c r="G10" s="40">
        <v>640</v>
      </c>
      <c r="H10" s="38"/>
      <c r="I10" s="2"/>
      <c r="J10" s="44"/>
      <c r="K10" s="16"/>
      <c r="L10" s="16"/>
      <c r="M10" s="2"/>
    </row>
    <row r="11" spans="2:28" x14ac:dyDescent="0.3">
      <c r="B11" s="37">
        <v>6.6260689599999996E-34</v>
      </c>
      <c r="C11" s="46">
        <f>B11*10^34</f>
        <v>6.6260689599999996</v>
      </c>
      <c r="D11" s="37">
        <v>1.602176487E-19</v>
      </c>
      <c r="E11" s="41"/>
      <c r="F11" s="41"/>
      <c r="G11" s="41"/>
      <c r="H11" s="39"/>
      <c r="I11" s="38">
        <f>H12-H10</f>
        <v>0</v>
      </c>
      <c r="J11" s="45"/>
      <c r="K11" s="28"/>
      <c r="L11" s="30">
        <f>J12-J10</f>
        <v>0</v>
      </c>
      <c r="M11" s="42" t="e">
        <f>L11/(I11*100000000000000)*D11*10^34</f>
        <v>#DIV/0!</v>
      </c>
    </row>
    <row r="12" spans="2:28" x14ac:dyDescent="0.3">
      <c r="B12" s="37"/>
      <c r="C12" s="46"/>
      <c r="D12" s="37"/>
      <c r="E12" s="40">
        <v>2</v>
      </c>
      <c r="F12" s="40" t="s">
        <v>6</v>
      </c>
      <c r="G12" s="40">
        <v>585</v>
      </c>
      <c r="H12" s="38"/>
      <c r="I12" s="39"/>
      <c r="J12" s="44"/>
      <c r="K12" s="29"/>
      <c r="L12" s="31"/>
      <c r="M12" s="43"/>
      <c r="O12" s="4"/>
      <c r="P12" s="4"/>
      <c r="Q12" s="4"/>
      <c r="R12" s="4"/>
      <c r="T12" s="4"/>
      <c r="U12" s="4"/>
      <c r="Y12" s="4"/>
      <c r="Z12" s="4"/>
      <c r="AA12" s="8"/>
      <c r="AB12" s="5"/>
    </row>
    <row r="13" spans="2:28" x14ac:dyDescent="0.3">
      <c r="B13" s="37">
        <v>6.6260689599999996E-34</v>
      </c>
      <c r="C13" s="46">
        <f>B13*10^34</f>
        <v>6.6260689599999996</v>
      </c>
      <c r="D13" s="37">
        <v>1.602176487E-19</v>
      </c>
      <c r="E13" s="41"/>
      <c r="F13" s="41"/>
      <c r="G13" s="41"/>
      <c r="H13" s="39"/>
      <c r="I13" s="38">
        <f>H14-H12</f>
        <v>0</v>
      </c>
      <c r="J13" s="45"/>
      <c r="K13" s="28"/>
      <c r="L13" s="30">
        <f>J14-J12</f>
        <v>0</v>
      </c>
      <c r="M13" s="42" t="e">
        <f>L13/(I13*100000000000000)*D13*10^34</f>
        <v>#DIV/0!</v>
      </c>
      <c r="O13" s="4"/>
      <c r="Q13" s="4"/>
      <c r="R13" s="4"/>
      <c r="T13" s="4"/>
      <c r="Y13" s="4"/>
      <c r="Z13" s="4"/>
      <c r="AA13" s="8"/>
    </row>
    <row r="14" spans="2:28" x14ac:dyDescent="0.3">
      <c r="B14" s="37"/>
      <c r="C14" s="46"/>
      <c r="D14" s="37"/>
      <c r="E14" s="40">
        <v>3</v>
      </c>
      <c r="F14" s="40" t="s">
        <v>7</v>
      </c>
      <c r="G14" s="40">
        <v>520</v>
      </c>
      <c r="H14" s="38"/>
      <c r="I14" s="39"/>
      <c r="J14" s="44"/>
      <c r="K14" s="29"/>
      <c r="L14" s="31"/>
      <c r="M14" s="43"/>
      <c r="O14" s="4"/>
      <c r="P14" s="4"/>
      <c r="Q14" s="4"/>
      <c r="R14" s="4"/>
      <c r="T14" s="4"/>
      <c r="U14" s="4"/>
      <c r="Y14" s="4"/>
      <c r="Z14" s="4"/>
      <c r="AA14" s="8"/>
      <c r="AB14" s="5"/>
    </row>
    <row r="15" spans="2:28" x14ac:dyDescent="0.3">
      <c r="B15" s="37">
        <v>6.6260689599999996E-34</v>
      </c>
      <c r="C15" s="46">
        <f>B15*10^34</f>
        <v>6.6260689599999996</v>
      </c>
      <c r="D15" s="37">
        <v>1.602176487E-19</v>
      </c>
      <c r="E15" s="41"/>
      <c r="F15" s="41"/>
      <c r="G15" s="41"/>
      <c r="H15" s="39"/>
      <c r="I15" s="38">
        <f>H16-H14</f>
        <v>0</v>
      </c>
      <c r="J15" s="45"/>
      <c r="K15" s="28"/>
      <c r="L15" s="30">
        <f>J16-J14</f>
        <v>0</v>
      </c>
      <c r="M15" s="42" t="e">
        <f>L15/(I15*100000000000000)*D15*10^34</f>
        <v>#DIV/0!</v>
      </c>
      <c r="O15" s="4"/>
      <c r="Q15" s="4"/>
      <c r="R15" s="4"/>
      <c r="T15" s="4"/>
      <c r="Y15" s="4"/>
      <c r="Z15" s="4"/>
      <c r="AA15" s="8"/>
    </row>
    <row r="16" spans="2:28" x14ac:dyDescent="0.3">
      <c r="B16" s="37"/>
      <c r="C16" s="46"/>
      <c r="D16" s="37"/>
      <c r="E16" s="40">
        <v>4</v>
      </c>
      <c r="F16" s="40" t="s">
        <v>8</v>
      </c>
      <c r="G16" s="40">
        <v>465</v>
      </c>
      <c r="H16" s="38"/>
      <c r="I16" s="39"/>
      <c r="J16" s="44"/>
      <c r="K16" s="29"/>
      <c r="L16" s="31"/>
      <c r="M16" s="43"/>
      <c r="O16" s="4"/>
      <c r="P16" s="4"/>
      <c r="Q16" s="4"/>
      <c r="R16" s="4"/>
      <c r="T16" s="4"/>
      <c r="U16" s="4"/>
      <c r="Y16" s="4"/>
      <c r="Z16" s="4"/>
      <c r="AA16" s="8"/>
      <c r="AB16" s="9"/>
    </row>
    <row r="17" spans="2:28" x14ac:dyDescent="0.3">
      <c r="B17" s="37">
        <v>6.6260689599999996E-34</v>
      </c>
      <c r="C17" s="46">
        <f>B17*10^34</f>
        <v>6.6260689599999996</v>
      </c>
      <c r="D17" s="37">
        <v>1.602176487E-19</v>
      </c>
      <c r="E17" s="41"/>
      <c r="F17" s="41"/>
      <c r="G17" s="41"/>
      <c r="H17" s="39"/>
      <c r="I17" s="38">
        <f>H18-H16</f>
        <v>0</v>
      </c>
      <c r="J17" s="45"/>
      <c r="K17" s="28"/>
      <c r="L17" s="30">
        <f>J18-J16</f>
        <v>0</v>
      </c>
      <c r="M17" s="42" t="e">
        <f>L17/(I17*100000000000000)*D17*10^34</f>
        <v>#DIV/0!</v>
      </c>
      <c r="O17" s="4"/>
      <c r="Q17" s="4"/>
      <c r="R17" s="4"/>
      <c r="T17" s="4"/>
      <c r="Y17" s="4"/>
      <c r="Z17" s="4"/>
      <c r="AA17" s="8"/>
    </row>
    <row r="18" spans="2:28" x14ac:dyDescent="0.3">
      <c r="B18" s="37"/>
      <c r="C18" s="46"/>
      <c r="D18" s="37"/>
      <c r="E18" s="40">
        <v>5</v>
      </c>
      <c r="F18" s="40" t="s">
        <v>9</v>
      </c>
      <c r="G18" s="40">
        <v>420</v>
      </c>
      <c r="H18" s="38"/>
      <c r="I18" s="39"/>
      <c r="J18" s="44"/>
      <c r="K18" s="29"/>
      <c r="L18" s="31"/>
      <c r="M18" s="43"/>
      <c r="O18" s="4"/>
      <c r="P18" s="4"/>
      <c r="Q18" s="4"/>
      <c r="R18" s="4"/>
      <c r="T18" s="4"/>
      <c r="U18" s="4"/>
      <c r="Y18" s="4"/>
      <c r="Z18" s="4"/>
      <c r="AA18" s="8"/>
      <c r="AB18" s="5"/>
    </row>
    <row r="19" spans="2:28" x14ac:dyDescent="0.3">
      <c r="E19" s="41"/>
      <c r="F19" s="41"/>
      <c r="G19" s="41"/>
      <c r="H19" s="39"/>
      <c r="I19" s="2"/>
      <c r="J19" s="45"/>
      <c r="K19" s="17"/>
      <c r="L19" s="17"/>
      <c r="M19" s="11"/>
      <c r="Q19" s="4"/>
      <c r="R19" s="4"/>
    </row>
    <row r="20" spans="2:28" ht="20.100000000000001" customHeight="1" x14ac:dyDescent="0.3">
      <c r="I20" s="3"/>
      <c r="L20" s="10" t="s">
        <v>10</v>
      </c>
      <c r="M20" s="12" t="e">
        <f>AVERAGE(M11:M18)</f>
        <v>#DIV/0!</v>
      </c>
      <c r="P20" s="4"/>
      <c r="Q20" s="4"/>
      <c r="R20" s="4"/>
      <c r="U20" s="4"/>
      <c r="Z20" s="4"/>
      <c r="AB20" s="8"/>
    </row>
    <row r="21" spans="2:28" ht="20.100000000000001" customHeight="1" x14ac:dyDescent="0.3">
      <c r="B21" s="4"/>
      <c r="C21" s="4"/>
      <c r="D21" s="4"/>
      <c r="H21" s="6"/>
      <c r="L21" s="10" t="s">
        <v>13</v>
      </c>
      <c r="M21" s="12" t="e">
        <f>SQRT(((M11-C11)^2+(M13-C13)^2+(M15-C15)^2+(M17-C17)^2)/4)</f>
        <v>#DIV/0!</v>
      </c>
      <c r="P21" s="8"/>
      <c r="R21" s="8"/>
      <c r="U21" s="8"/>
      <c r="W21" s="13"/>
      <c r="Z21" s="8"/>
      <c r="AB21" s="8"/>
    </row>
    <row r="22" spans="2:28" x14ac:dyDescent="0.3">
      <c r="B22" s="4"/>
      <c r="C22" s="4"/>
      <c r="D22" s="4"/>
      <c r="H22" s="6"/>
    </row>
    <row r="23" spans="2:28" x14ac:dyDescent="0.3">
      <c r="B23" s="4"/>
      <c r="C23" s="4"/>
      <c r="D23" s="4"/>
      <c r="H23" s="6"/>
    </row>
    <row r="24" spans="2:28" x14ac:dyDescent="0.3">
      <c r="B24" s="4"/>
      <c r="C24" s="4"/>
      <c r="D24" s="4"/>
      <c r="H24" s="6"/>
    </row>
  </sheetData>
  <mergeCells count="60">
    <mergeCell ref="M15:M16"/>
    <mergeCell ref="J14:J15"/>
    <mergeCell ref="M13:M14"/>
    <mergeCell ref="J18:J19"/>
    <mergeCell ref="C11:C12"/>
    <mergeCell ref="C13:C14"/>
    <mergeCell ref="C15:C16"/>
    <mergeCell ref="C17:C18"/>
    <mergeCell ref="J12:J13"/>
    <mergeCell ref="K13:K14"/>
    <mergeCell ref="M11:M12"/>
    <mergeCell ref="G10:G11"/>
    <mergeCell ref="H10:H11"/>
    <mergeCell ref="J10:J11"/>
    <mergeCell ref="K11:K12"/>
    <mergeCell ref="B17:B18"/>
    <mergeCell ref="D17:D18"/>
    <mergeCell ref="I17:I18"/>
    <mergeCell ref="M17:M18"/>
    <mergeCell ref="E18:E19"/>
    <mergeCell ref="F18:F19"/>
    <mergeCell ref="G18:G19"/>
    <mergeCell ref="H18:H19"/>
    <mergeCell ref="E16:E17"/>
    <mergeCell ref="F16:F17"/>
    <mergeCell ref="G16:G17"/>
    <mergeCell ref="H16:H17"/>
    <mergeCell ref="J16:J17"/>
    <mergeCell ref="B15:B16"/>
    <mergeCell ref="D15:D16"/>
    <mergeCell ref="I15:I16"/>
    <mergeCell ref="B13:B14"/>
    <mergeCell ref="D13:D14"/>
    <mergeCell ref="I13:I14"/>
    <mergeCell ref="E12:E13"/>
    <mergeCell ref="F12:F13"/>
    <mergeCell ref="G12:G13"/>
    <mergeCell ref="H12:H13"/>
    <mergeCell ref="E14:E15"/>
    <mergeCell ref="F14:F15"/>
    <mergeCell ref="G14:G15"/>
    <mergeCell ref="H14:H15"/>
    <mergeCell ref="B11:B12"/>
    <mergeCell ref="D11:D12"/>
    <mergeCell ref="I11:I12"/>
    <mergeCell ref="E10:E11"/>
    <mergeCell ref="F10:F11"/>
    <mergeCell ref="E7:E9"/>
    <mergeCell ref="F7:F9"/>
    <mergeCell ref="G7:G9"/>
    <mergeCell ref="H7:H9"/>
    <mergeCell ref="I7:I9"/>
    <mergeCell ref="J7:L7"/>
    <mergeCell ref="K8:L8"/>
    <mergeCell ref="K17:K18"/>
    <mergeCell ref="L11:L12"/>
    <mergeCell ref="L13:L14"/>
    <mergeCell ref="L15:L16"/>
    <mergeCell ref="L17:L18"/>
    <mergeCell ref="K15:K16"/>
  </mergeCells>
  <phoneticPr fontId="2" type="noConversion"/>
  <pageMargins left="0.39370078740157483" right="0.39370078740157483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이화준</cp:lastModifiedBy>
  <dcterms:created xsi:type="dcterms:W3CDTF">2022-10-18T03:58:50Z</dcterms:created>
  <dcterms:modified xsi:type="dcterms:W3CDTF">2026-08-19T07:35:17Z</dcterms:modified>
</cp:coreProperties>
</file>